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eur" sheetId="1" state="visible" r:id="rId1"/>
    <sheet name="Selon le taux de réussi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 &quot;h&quot;"/>
    <numFmt numFmtId="166" formatCode="#,##0 &quot;€/h&quot;"/>
    <numFmt numFmtId="167" formatCode="#,##0 €"/>
  </numFmts>
  <fonts count="14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92400E"/>
      <sz val="9"/>
    </font>
    <font>
      <name val="Arial"/>
      <b val="1"/>
      <color rgb="00FFFFFF"/>
      <sz val="11"/>
    </font>
    <font>
      <name val="Arial"/>
      <b val="1"/>
      <color rgb="006B7280"/>
      <sz val="9"/>
    </font>
    <font>
      <name val="Arial"/>
      <color rgb="001F2937"/>
      <sz val="10"/>
    </font>
    <font>
      <name val="Arial"/>
      <b val="1"/>
      <color rgb="001F2937"/>
      <sz val="10"/>
    </font>
    <font>
      <name val="Arial"/>
      <i val="1"/>
      <color rgb="006B7280"/>
      <sz val="8"/>
    </font>
    <font>
      <name val="Arial"/>
      <b val="1"/>
      <color rgb="002563EB"/>
      <sz val="12"/>
    </font>
    <font>
      <name val="Arial"/>
      <b val="1"/>
      <color rgb="001F2937"/>
      <sz val="12"/>
    </font>
    <font>
      <name val="Arial"/>
      <b val="1"/>
      <color rgb="001F2937"/>
      <sz val="11"/>
    </font>
    <font>
      <name val="Arial"/>
      <i val="1"/>
      <color rgb="006B7280"/>
      <sz val="9"/>
    </font>
    <font>
      <name val="Arial"/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FFF4C2"/>
        <bgColor rgb="00FFF4C2"/>
      </patternFill>
    </fill>
    <fill>
      <patternFill patternType="solid">
        <fgColor rgb="002563EB"/>
        <bgColor rgb="002563EB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vertical="center" inden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pivotButton="0" quotePrefix="0" xfId="0"/>
    <xf numFmtId="164" fontId="6" fillId="2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/>
    </xf>
    <xf numFmtId="0" fontId="7" fillId="0" borderId="0" pivotButton="0" quotePrefix="0" xfId="0"/>
    <xf numFmtId="166" fontId="6" fillId="2" borderId="1" applyAlignment="1" pivotButton="0" quotePrefix="0" xfId="0">
      <alignment horizontal="center" vertical="center"/>
    </xf>
    <xf numFmtId="0" fontId="8" fillId="0" borderId="0" pivotButton="0" quotePrefix="0" xfId="0"/>
    <xf numFmtId="0" fontId="6" fillId="0" borderId="0" pivotButton="0" quotePrefix="0" xfId="0"/>
    <xf numFmtId="167" fontId="6" fillId="2" borderId="1" applyAlignment="1" pivotButton="0" quotePrefix="0" xfId="0">
      <alignment horizontal="center" vertical="center"/>
    </xf>
    <xf numFmtId="1" fontId="6" fillId="2" borderId="1" applyAlignment="1" pivotButton="0" quotePrefix="0" xfId="0">
      <alignment horizontal="center" vertical="center"/>
    </xf>
    <xf numFmtId="9" fontId="6" fillId="2" borderId="1" applyAlignment="1" pivotButton="0" quotePrefix="0" xfId="0">
      <alignment horizontal="center" vertical="center"/>
    </xf>
    <xf numFmtId="167" fontId="9" fillId="0" borderId="0" applyAlignment="1" pivotButton="0" quotePrefix="0" xfId="0">
      <alignment horizontal="center"/>
    </xf>
    <xf numFmtId="9" fontId="9" fillId="0" borderId="0" applyAlignment="1" pivotButton="0" quotePrefix="0" xfId="0">
      <alignment horizontal="center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3" borderId="1" applyAlignment="1" pivotButton="0" quotePrefix="0" xfId="0">
      <alignment horizontal="center" vertical="center"/>
    </xf>
    <xf numFmtId="9" fontId="7" fillId="2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name val="Arial"/>
        <b val="1"/>
        <color rgb="00B91C1C"/>
      </font>
      <fill>
        <patternFill patternType="solid">
          <fgColor rgb="00FEE2E2"/>
          <bgColor rgb="00FEE2E2"/>
        </patternFill>
      </fill>
    </dxf>
    <dxf>
      <font>
        <name val="Arial"/>
        <b val="1"/>
        <color rgb="00C2410C"/>
      </font>
      <fill>
        <patternFill patternType="solid">
          <fgColor rgb="00FFEDD5"/>
          <bgColor rgb="00FFEDD5"/>
        </patternFill>
      </fill>
    </dxf>
    <dxf>
      <font>
        <name val="Arial"/>
        <b val="1"/>
        <color rgb="00047857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G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2">
      <c r="B2" s="1" t="inlineStr">
        <is>
          <t>Combien vous coûte un appel d'offres ?</t>
        </is>
      </c>
    </row>
    <row r="3">
      <c r="B3" s="2" t="inlineStr">
        <is>
          <t>Méthode : mon-ao.com/blog/cout-reponse-appel-offres-btp · coût d'une réponse, taux de réussite, coût par marché gagné</t>
        </is>
      </c>
    </row>
    <row r="4">
      <c r="B4" s="3" t="inlineStr">
        <is>
          <t>Cellules jaunes = à remplir avec VOS chiffres (les valeurs déjà saisies sont l'exemple fictif de l'article). Le reste se calcule seul.</t>
        </is>
      </c>
    </row>
    <row r="6" ht="22" customHeight="1">
      <c r="B6" s="4" t="inlineStr">
        <is>
          <t>1 · Heures passées sur une réponse type (moyenne de vos 3 dernières réponses)</t>
        </is>
      </c>
    </row>
    <row r="7" ht="28" customHeight="1">
      <c r="B7" s="5" t="inlineStr">
        <is>
          <t>Étape</t>
        </is>
      </c>
      <c r="C7" s="6" t="inlineStr">
        <is>
          <t>Dirigeant</t>
        </is>
      </c>
      <c r="D7" s="6" t="inlineStr">
        <is>
          <t>Conducteur de travaux</t>
        </is>
      </c>
      <c r="E7" s="6" t="inlineStr">
        <is>
          <t>Assistante</t>
        </is>
      </c>
      <c r="F7" s="6" t="inlineStr">
        <is>
          <t>Métreur</t>
        </is>
      </c>
      <c r="G7" s="6" t="inlineStr">
        <is>
          <t>Total</t>
        </is>
      </c>
    </row>
    <row r="8">
      <c r="B8" s="7" t="inlineStr">
        <is>
          <t>Veille et tri</t>
        </is>
      </c>
      <c r="C8" s="8" t="n">
        <v>1</v>
      </c>
      <c r="D8" s="8" t="n">
        <v>0</v>
      </c>
      <c r="E8" s="8" t="n">
        <v>0</v>
      </c>
      <c r="F8" s="8" t="n">
        <v>0</v>
      </c>
      <c r="G8" s="9">
        <f>SUM(C8:F8)</f>
        <v/>
      </c>
    </row>
    <row r="9">
      <c r="B9" s="7" t="inlineStr">
        <is>
          <t>Lecture du dossier, visite de site</t>
        </is>
      </c>
      <c r="C9" s="8" t="n">
        <v>2</v>
      </c>
      <c r="D9" s="8" t="n">
        <v>2</v>
      </c>
      <c r="E9" s="8" t="n">
        <v>0</v>
      </c>
      <c r="F9" s="8" t="n">
        <v>0</v>
      </c>
      <c r="G9" s="9">
        <f>SUM(C9:F9)</f>
        <v/>
      </c>
    </row>
    <row r="10">
      <c r="B10" s="7" t="inlineStr">
        <is>
          <t>Dossier administratif</t>
        </is>
      </c>
      <c r="C10" s="8" t="n">
        <v>0</v>
      </c>
      <c r="D10" s="8" t="n">
        <v>0</v>
      </c>
      <c r="E10" s="8" t="n">
        <v>2</v>
      </c>
      <c r="F10" s="8" t="n">
        <v>0</v>
      </c>
      <c r="G10" s="9">
        <f>SUM(C10:F10)</f>
        <v/>
      </c>
    </row>
    <row r="11">
      <c r="B11" s="7" t="inlineStr">
        <is>
          <t>Métré et chiffrage</t>
        </is>
      </c>
      <c r="C11" s="8" t="n">
        <v>4</v>
      </c>
      <c r="D11" s="8" t="n">
        <v>0</v>
      </c>
      <c r="E11" s="8" t="n">
        <v>0</v>
      </c>
      <c r="F11" s="8" t="n">
        <v>4</v>
      </c>
      <c r="G11" s="9">
        <f>SUM(C11:F11)</f>
        <v/>
      </c>
    </row>
    <row r="12">
      <c r="B12" s="7" t="inlineStr">
        <is>
          <t>Mémoire technique</t>
        </is>
      </c>
      <c r="C12" s="8" t="n">
        <v>3</v>
      </c>
      <c r="D12" s="8" t="n">
        <v>3</v>
      </c>
      <c r="E12" s="8" t="n">
        <v>0</v>
      </c>
      <c r="F12" s="8" t="n">
        <v>0</v>
      </c>
      <c r="G12" s="9">
        <f>SUM(C12:F12)</f>
        <v/>
      </c>
    </row>
    <row r="13">
      <c r="B13" s="7" t="inlineStr">
        <is>
          <t>Relecture et dépôt</t>
        </is>
      </c>
      <c r="C13" s="8" t="n">
        <v>0.5</v>
      </c>
      <c r="D13" s="8" t="n">
        <v>0</v>
      </c>
      <c r="E13" s="8" t="n">
        <v>0.5</v>
      </c>
      <c r="F13" s="8" t="n">
        <v>0</v>
      </c>
      <c r="G13" s="9">
        <f>SUM(C13:F13)</f>
        <v/>
      </c>
    </row>
    <row r="14">
      <c r="B14" s="10" t="inlineStr">
        <is>
          <t>Total des heures</t>
        </is>
      </c>
      <c r="C14" s="9">
        <f>SUM(C8:C13)</f>
        <v/>
      </c>
      <c r="D14" s="9">
        <f>SUM(D8:D13)</f>
        <v/>
      </c>
      <c r="E14" s="9">
        <f>SUM(E8:E13)</f>
        <v/>
      </c>
      <c r="F14" s="9">
        <f>SUM(F8:F13)</f>
        <v/>
      </c>
      <c r="G14" s="9">
        <f>SUM(G8:G13)</f>
        <v/>
      </c>
    </row>
    <row r="15">
      <c r="B15" s="10" t="inlineStr">
        <is>
          <t>Taux horaire chargé (€/h)</t>
        </is>
      </c>
      <c r="C15" s="11" t="n">
        <v>50</v>
      </c>
      <c r="D15" s="11" t="n">
        <v>50</v>
      </c>
      <c r="E15" s="11" t="n">
        <v>50</v>
      </c>
      <c r="F15" s="11" t="n">
        <v>50</v>
      </c>
    </row>
    <row r="16">
      <c r="B16" s="12" t="inlineStr">
        <is>
          <t>Dirigeant : prenez au minimum le taux horaire que vous facturez à vos clients. Salariés : (brut annuel + charges) ÷ heures réellement travaillées.</t>
        </is>
      </c>
    </row>
    <row r="18" ht="22" customHeight="1">
      <c r="B18" s="4" t="inlineStr">
        <is>
          <t>2 · Frais et résultats sur 12 mois</t>
        </is>
      </c>
    </row>
    <row r="19">
      <c r="B19" s="13" t="inlineStr">
        <is>
          <t>Frais par réponse (déplacement, signature, impressions…)</t>
        </is>
      </c>
      <c r="C19" s="14" t="n">
        <v>100</v>
      </c>
    </row>
    <row r="20">
      <c r="B20" s="13" t="inlineStr">
        <is>
          <t>Réponses déposées sur 12 mois</t>
        </is>
      </c>
      <c r="C20" s="15" t="n">
        <v>20</v>
      </c>
    </row>
    <row r="21">
      <c r="B21" s="13" t="inlineStr">
        <is>
          <t>Marchés gagnés sur 12 mois</t>
        </is>
      </c>
      <c r="C21" s="15" t="n">
        <v>4</v>
      </c>
    </row>
    <row r="22">
      <c r="B22" s="13" t="inlineStr">
        <is>
          <t>Montant moyen d'un lot gagné (HT)</t>
        </is>
      </c>
      <c r="C22" s="14" t="n">
        <v>80000</v>
      </c>
    </row>
    <row r="23">
      <c r="B23" s="13" t="inlineStr">
        <is>
          <t>Marge nette moyenne sur vos chantiers</t>
        </is>
      </c>
      <c r="C23" s="16" t="n">
        <v>0.08</v>
      </c>
    </row>
    <row r="25" ht="22" customHeight="1">
      <c r="B25" s="4" t="inlineStr">
        <is>
          <t>3 · Résultats</t>
        </is>
      </c>
    </row>
    <row r="26">
      <c r="B26" s="10" t="inlineStr">
        <is>
          <t>Coût d'une réponse</t>
        </is>
      </c>
      <c r="C26" s="17">
        <f>SUMPRODUCT(C14:F14,C15:F15)+C19</f>
        <v/>
      </c>
      <c r="D26" s="2" t="inlineStr">
        <is>
          <t>Calcul : heures × taux horaire + frais</t>
        </is>
      </c>
    </row>
    <row r="27">
      <c r="B27" s="10" t="inlineStr">
        <is>
          <t>Taux de réussite</t>
        </is>
      </c>
      <c r="C27" s="18">
        <f>IF(C20&gt;0,C21/C20,0)</f>
        <v/>
      </c>
      <c r="D27" s="2" t="inlineStr">
        <is>
          <t>Calcul : marchés gagnés ÷ réponses déposées</t>
        </is>
      </c>
    </row>
    <row r="28">
      <c r="B28" s="10" t="inlineStr">
        <is>
          <t>Coût par marché gagné</t>
        </is>
      </c>
      <c r="C28" s="17">
        <f>IF(C27&gt;0,C26/C27,0)</f>
        <v/>
      </c>
      <c r="D28" s="2" t="inlineStr">
        <is>
          <t>Calcul : coût d'une réponse ÷ taux de réussite</t>
        </is>
      </c>
    </row>
    <row r="29">
      <c r="B29" s="10" t="inlineStr">
        <is>
          <t>Marge nette sur un marché gagné</t>
        </is>
      </c>
      <c r="C29" s="17">
        <f>C22*C23</f>
        <v/>
      </c>
      <c r="D29" s="2" t="inlineStr">
        <is>
          <t>Calcul : montant moyen × marge nette</t>
        </is>
      </c>
    </row>
    <row r="30">
      <c r="B30" s="10" t="inlineStr">
        <is>
          <t>Reste après coût des réponses</t>
        </is>
      </c>
      <c r="C30" s="17">
        <f>C29-C28</f>
        <v/>
      </c>
      <c r="D30" s="2" t="inlineStr">
        <is>
          <t>Calcul : marge − coût par marché gagné</t>
        </is>
      </c>
    </row>
    <row r="31">
      <c r="B31" s="10" t="inlineStr">
        <is>
          <t>Coût des réponses sur 12 mois</t>
        </is>
      </c>
      <c r="C31" s="17">
        <f>C26*C20</f>
        <v/>
      </c>
      <c r="D31" s="2" t="n"/>
    </row>
    <row r="33" ht="26" customHeight="1">
      <c r="B33" s="19" t="inlineStr">
        <is>
          <t>Verdict</t>
        </is>
      </c>
      <c r="C33" s="20">
        <f>IF(C21=0,"Aucun marché gagné : le coût par marché gagné ne se calcule pas encore",IF(C30&lt;0,"PERTE : chaque marché gagné ne rembourse pas vos réponses",IF(C30&lt;C29*0.25,"FRAGILE : les réponses mangent plus des trois quarts de la marge","RENTABLE : vos marchés publics remboursent vos réponses")))</f>
        <v/>
      </c>
    </row>
    <row r="35">
      <c r="B35" s="21" t="inlineStr">
        <is>
          <t>Les valeurs pré-remplies sont l'exemple fictif de l'article (PME de maçonnerie de 12 salariés) : remplacez-les par les vôtres.</t>
        </is>
      </c>
    </row>
  </sheetData>
  <mergeCells count="4">
    <mergeCell ref="C33:G33"/>
    <mergeCell ref="B18:G18"/>
    <mergeCell ref="B25:G25"/>
    <mergeCell ref="B6:G6"/>
  </mergeCells>
  <conditionalFormatting sqref="C33">
    <cfRule type="expression" priority="1" dxfId="0">
      <formula>LEFT(C33,5)="PERTE"</formula>
    </cfRule>
    <cfRule type="expression" priority="2" dxfId="1">
      <formula>LEFT(C33,7)="FRAGILE"</formula>
    </cfRule>
    <cfRule type="expression" priority="3" dxfId="2">
      <formula>LEFT(C33,8)="RENTABLE"</formula>
    </cfRule>
  </conditionalFormatting>
  <dataValidations count="1">
    <dataValidation sqref="C23" showDropDown="0" showInputMessage="0" showErrorMessage="0" allowBlank="1" error="Saisissez un pourcentage entre 0 % et 100 %" type="decimal" operator="between">
      <formula1>0</formula1>
      <formula2>1</formula2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/>
  </sheetPr>
  <dimension ref="B2:E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24" customWidth="1" min="3" max="3"/>
    <col width="26" customWidth="1" min="4" max="4"/>
    <col width="24" customWidth="1" min="5" max="5"/>
  </cols>
  <sheetData>
    <row r="2">
      <c r="B2" s="1" t="inlineStr">
        <is>
          <t>Le taux de réussite pèse plus que les heures</t>
        </is>
      </c>
    </row>
    <row r="3">
      <c r="B3" s="2" t="inlineStr">
        <is>
          <t>Même coût d'une réponse (onglet Calculateur), coût par marché gagné selon le taux de réussite. Modifiez les taux en jaune si besoin.</t>
        </is>
      </c>
    </row>
    <row r="5">
      <c r="B5" s="22" t="inlineStr">
        <is>
          <t>Taux de réussite</t>
        </is>
      </c>
      <c r="C5" s="22" t="inlineStr">
        <is>
          <t>Coût par marché gagné</t>
        </is>
      </c>
      <c r="D5" s="22" t="inlineStr">
        <is>
          <t>Marge nette par marché gagné</t>
        </is>
      </c>
      <c r="E5" s="22" t="inlineStr">
        <is>
          <t>Résultat</t>
        </is>
      </c>
    </row>
    <row r="6">
      <c r="B6" s="23" t="n">
        <v>0.1</v>
      </c>
      <c r="C6" s="24">
        <f>IF(B6&gt;0,Calculateur!$C$26/B6,0)</f>
        <v/>
      </c>
      <c r="D6" s="24">
        <f>Calculateur!$C$29</f>
        <v/>
      </c>
      <c r="E6" s="25">
        <f>IF(C6&lt;=D6,"Bénéfice","Perte")</f>
        <v/>
      </c>
    </row>
    <row r="7">
      <c r="B7" s="23" t="n">
        <v>0.15</v>
      </c>
      <c r="C7" s="24">
        <f>IF(B7&gt;0,Calculateur!$C$26/B7,0)</f>
        <v/>
      </c>
      <c r="D7" s="24">
        <f>Calculateur!$C$29</f>
        <v/>
      </c>
      <c r="E7" s="25">
        <f>IF(C7&lt;=D7,"Bénéfice","Perte")</f>
        <v/>
      </c>
    </row>
    <row r="8">
      <c r="B8" s="23" t="n">
        <v>0.2</v>
      </c>
      <c r="C8" s="24">
        <f>IF(B8&gt;0,Calculateur!$C$26/B8,0)</f>
        <v/>
      </c>
      <c r="D8" s="24">
        <f>Calculateur!$C$29</f>
        <v/>
      </c>
      <c r="E8" s="25">
        <f>IF(C8&lt;=D8,"Bénéfice","Perte")</f>
        <v/>
      </c>
    </row>
    <row r="9">
      <c r="B9" s="23" t="n">
        <v>0.25</v>
      </c>
      <c r="C9" s="24">
        <f>IF(B9&gt;0,Calculateur!$C$26/B9,0)</f>
        <v/>
      </c>
      <c r="D9" s="24">
        <f>Calculateur!$C$29</f>
        <v/>
      </c>
      <c r="E9" s="25">
        <f>IF(C9&lt;=D9,"Bénéfice","Perte")</f>
        <v/>
      </c>
    </row>
    <row r="10">
      <c r="B10" s="23" t="n">
        <v>0.33</v>
      </c>
      <c r="C10" s="24">
        <f>IF(B10&gt;0,Calculateur!$C$26/B10,0)</f>
        <v/>
      </c>
      <c r="D10" s="24">
        <f>Calculateur!$C$29</f>
        <v/>
      </c>
      <c r="E10" s="25">
        <f>IF(C10&lt;=D10,"Bénéfice","Perte")</f>
        <v/>
      </c>
    </row>
    <row r="11">
      <c r="B11" s="23" t="n">
        <v>0.5</v>
      </c>
      <c r="C11" s="24">
        <f>IF(B11&gt;0,Calculateur!$C$26/B11,0)</f>
        <v/>
      </c>
      <c r="D11" s="24">
        <f>Calculateur!$C$29</f>
        <v/>
      </c>
      <c r="E11" s="25">
        <f>IF(C11&lt;=D11,"Bénéfice","Perte")</f>
        <v/>
      </c>
    </row>
    <row r="13">
      <c r="B13" s="21" t="inlineStr">
        <is>
          <t>Lecture : « Perte » = le marché gagné ne rembourse pas le coût des réponses (gagnées et perdues) qu'il porte.</t>
        </is>
      </c>
    </row>
  </sheetData>
  <conditionalFormatting sqref="E6:E11">
    <cfRule type="expression" priority="1" dxfId="0">
      <formula>E6="Perte"</formula>
    </cfRule>
    <cfRule type="expression" priority="2" dxfId="2">
      <formula>E6="Bénéfice"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mon-ao.com</dc:creator>
  <dc:title>Calculateur du coût d'une réponse à un appel d'offres</dc:title>
  <dcterms:created xsi:type="dcterms:W3CDTF">2026-10-20T09:56:20Z</dcterms:created>
  <dcterms:modified xsi:type="dcterms:W3CDTF">2026-10-20T09:56:20Z</dcterms:modified>
</cp:coreProperties>
</file>